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ntgomeryJi\Groups - Collaboratives - Task Forces\MALPH\Health Education and Promotion Forum\Annual meetings\"/>
    </mc:Choice>
  </mc:AlternateContent>
  <xr:revisionPtr revIDLastSave="0" documentId="13_ncr:1_{24DBBD4D-E210-43DC-B419-BCDF48B42107}" xr6:coauthVersionLast="36" xr6:coauthVersionMax="36" xr10:uidLastSave="{00000000-0000-0000-0000-000000000000}"/>
  <bookViews>
    <workbookView xWindow="0" yWindow="0" windowWidth="28800" windowHeight="12225" xr2:uid="{51ED4A23-DF90-4618-BDF9-348C6BB2DA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M22" i="1"/>
  <c r="K22" i="1"/>
  <c r="J22" i="1"/>
  <c r="E22" i="1"/>
  <c r="D22" i="1"/>
  <c r="M21" i="1"/>
  <c r="K21" i="1"/>
  <c r="K25" i="1" l="1"/>
  <c r="M25" i="1" s="1"/>
  <c r="I13" i="1"/>
  <c r="G13" i="1"/>
  <c r="K13" i="1" s="1"/>
  <c r="H7" i="1"/>
  <c r="G7" i="1"/>
  <c r="G14" i="1" s="1"/>
  <c r="G11" i="1"/>
  <c r="K11" i="1" s="1"/>
  <c r="G29" i="1"/>
  <c r="L20" i="1"/>
  <c r="J20" i="1"/>
  <c r="L19" i="1"/>
  <c r="L22" i="1" s="1"/>
  <c r="J25" i="1"/>
  <c r="L25" i="1" s="1"/>
  <c r="F29" i="1"/>
  <c r="F10" i="1"/>
  <c r="H10" i="1" s="1"/>
  <c r="F11" i="1"/>
  <c r="I11" i="1" s="1"/>
  <c r="M11" i="1" s="1"/>
  <c r="F12" i="1"/>
  <c r="J12" i="1" s="1"/>
  <c r="L12" i="1" s="1"/>
  <c r="F13" i="1"/>
  <c r="H13" i="1" s="1"/>
  <c r="F9" i="1"/>
  <c r="J9" i="1" s="1"/>
  <c r="F8" i="1"/>
  <c r="H8" i="1" s="1"/>
  <c r="J7" i="1"/>
  <c r="F7" i="1"/>
  <c r="F14" i="1" s="1"/>
  <c r="M13" i="1" l="1"/>
  <c r="J13" i="1"/>
  <c r="L13" i="1" s="1"/>
  <c r="J11" i="1"/>
  <c r="J29" i="1"/>
  <c r="H9" i="1"/>
  <c r="L9" i="1" s="1"/>
  <c r="H11" i="1"/>
  <c r="I7" i="1"/>
  <c r="L7" i="1"/>
  <c r="J8" i="1"/>
  <c r="J14" i="1" s="1"/>
  <c r="J10" i="1"/>
  <c r="L10" i="1" s="1"/>
  <c r="H29" i="1"/>
  <c r="L29" i="1" s="1"/>
  <c r="K7" i="1"/>
  <c r="K14" i="1" s="1"/>
  <c r="I29" i="1"/>
  <c r="K29" i="1"/>
  <c r="M7" i="1" l="1"/>
  <c r="M14" i="1" s="1"/>
  <c r="I14" i="1"/>
  <c r="L8" i="1"/>
  <c r="M29" i="1"/>
  <c r="L11" i="1"/>
  <c r="H14" i="1"/>
  <c r="L14" i="1" l="1"/>
</calcChain>
</file>

<file path=xl/sharedStrings.xml><?xml version="1.0" encoding="utf-8"?>
<sst xmlns="http://schemas.openxmlformats.org/spreadsheetml/2006/main" count="44" uniqueCount="24">
  <si>
    <t>Banquet food and beverage</t>
  </si>
  <si>
    <t>dinner buffet</t>
  </si>
  <si>
    <t>qty</t>
  </si>
  <si>
    <t>unit price</t>
  </si>
  <si>
    <t>extension</t>
  </si>
  <si>
    <t>gratuity</t>
  </si>
  <si>
    <t>6% tax</t>
  </si>
  <si>
    <t xml:space="preserve">total </t>
  </si>
  <si>
    <t>Coffee station</t>
  </si>
  <si>
    <t>Ice tea station</t>
  </si>
  <si>
    <t>lemonade station</t>
  </si>
  <si>
    <t>breakfast buffet</t>
  </si>
  <si>
    <t>orange juice, coffee and hot tea for breakfast</t>
  </si>
  <si>
    <t>Lunch buffet</t>
  </si>
  <si>
    <t>Banquet and AV rentals</t>
  </si>
  <si>
    <t>Room rentals</t>
  </si>
  <si>
    <t xml:space="preserve">Lodging </t>
  </si>
  <si>
    <t>hotel tax</t>
  </si>
  <si>
    <t>total</t>
  </si>
  <si>
    <t>projection screen (Otsego)</t>
  </si>
  <si>
    <t>projector (Otsego)</t>
  </si>
  <si>
    <t>Otsego</t>
  </si>
  <si>
    <t>TT</t>
  </si>
  <si>
    <t>presentation package (can bring own at no 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</si>
</sst>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2" borderId="0" xfId="1" applyFont="1" applyFill="1"/>
    <xf numFmtId="39" fontId="0" fillId="0" borderId="0" xfId="1" applyNumberFormat="1" applyFont="1"/>
    <xf numFmtId="39" fontId="0" fillId="2" borderId="0" xfId="1" applyNumberFormat="1" applyFont="1" applyFill="1"/>
    <xf numFmtId="0" fontId="2" fillId="0" borderId="0" xfId="0" applyFont="1" applyAlignment="1">
      <alignment horizontal="right"/>
    </xf>
    <xf numFmtId="44" fontId="2" fillId="0" borderId="0" xfId="1" applyFont="1"/>
    <xf numFmtId="44" fontId="2" fillId="2" borderId="0" xfId="1" applyFont="1" applyFill="1"/>
    <xf numFmtId="0" fontId="2" fillId="0" borderId="0" xfId="0" applyFont="1"/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37" fontId="0" fillId="0" borderId="0" xfId="1" applyNumberFormat="1" applyFont="1" applyAlignment="1">
      <alignment horizontal="center"/>
    </xf>
    <xf numFmtId="37" fontId="0" fillId="2" borderId="0" xfId="1" applyNumberFormat="1" applyFont="1" applyFill="1" applyAlignment="1">
      <alignment horizontal="center"/>
    </xf>
    <xf numFmtId="37" fontId="0" fillId="0" borderId="0" xfId="1" applyNumberFormat="1" applyFont="1"/>
    <xf numFmtId="37" fontId="0" fillId="2" borderId="0" xfId="1" applyNumberFormat="1" applyFont="1" applyFill="1"/>
    <xf numFmtId="37" fontId="2" fillId="0" borderId="0" xfId="1" applyNumberFormat="1" applyFont="1"/>
    <xf numFmtId="37" fontId="2" fillId="2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D5FE-2483-4D2C-AE71-2A3D13395D2B}">
  <sheetPr>
    <pageSetUpPr fitToPage="1"/>
  </sheetPr>
  <dimension ref="A5:M30"/>
  <sheetViews>
    <sheetView tabSelected="1" zoomScale="77" zoomScaleNormal="77" workbookViewId="0">
      <selection activeCell="A4" sqref="A4:M29"/>
    </sheetView>
  </sheetViews>
  <sheetFormatPr defaultRowHeight="15" x14ac:dyDescent="0.25"/>
  <cols>
    <col min="1" max="1" width="43.7109375" customWidth="1"/>
    <col min="2" max="2" width="9.140625" style="3"/>
    <col min="3" max="3" width="9.140625" style="4"/>
    <col min="4" max="4" width="11.28515625" style="1" customWidth="1"/>
    <col min="5" max="5" width="12.85546875" style="2" customWidth="1"/>
    <col min="6" max="6" width="14.42578125" style="1" customWidth="1"/>
    <col min="7" max="7" width="13.85546875" style="2" customWidth="1"/>
    <col min="8" max="8" width="12.140625" style="1" customWidth="1"/>
    <col min="9" max="9" width="11.28515625" style="2" customWidth="1"/>
    <col min="10" max="10" width="11.85546875" style="1" customWidth="1"/>
    <col min="11" max="11" width="12.7109375" style="2" customWidth="1"/>
    <col min="12" max="12" width="11.7109375" style="1" customWidth="1"/>
    <col min="13" max="13" width="13.5703125" style="2" customWidth="1"/>
  </cols>
  <sheetData>
    <row r="5" spans="1:13" x14ac:dyDescent="0.25">
      <c r="B5" s="11" t="s">
        <v>21</v>
      </c>
      <c r="C5" s="12" t="s">
        <v>22</v>
      </c>
      <c r="D5" s="9" t="s">
        <v>21</v>
      </c>
      <c r="E5" s="10" t="s">
        <v>22</v>
      </c>
      <c r="F5" s="9" t="s">
        <v>21</v>
      </c>
      <c r="G5" s="10" t="s">
        <v>22</v>
      </c>
      <c r="H5" s="9" t="s">
        <v>21</v>
      </c>
      <c r="I5" s="10" t="s">
        <v>22</v>
      </c>
      <c r="J5" s="9" t="s">
        <v>21</v>
      </c>
      <c r="K5" s="10" t="s">
        <v>22</v>
      </c>
      <c r="L5" s="9" t="s">
        <v>21</v>
      </c>
      <c r="M5" s="10" t="s">
        <v>22</v>
      </c>
    </row>
    <row r="6" spans="1:13" x14ac:dyDescent="0.25">
      <c r="A6" s="8" t="s">
        <v>0</v>
      </c>
      <c r="B6" s="13" t="s">
        <v>2</v>
      </c>
      <c r="C6" s="14" t="s">
        <v>2</v>
      </c>
      <c r="D6" s="1" t="s">
        <v>3</v>
      </c>
      <c r="E6" s="2" t="s">
        <v>3</v>
      </c>
      <c r="F6" s="1" t="s">
        <v>4</v>
      </c>
      <c r="G6" s="2" t="s">
        <v>4</v>
      </c>
      <c r="H6" s="1" t="s">
        <v>5</v>
      </c>
      <c r="I6" s="2" t="s">
        <v>5</v>
      </c>
      <c r="J6" s="1" t="s">
        <v>6</v>
      </c>
      <c r="K6" s="2" t="s">
        <v>6</v>
      </c>
      <c r="L6" s="1" t="s">
        <v>7</v>
      </c>
      <c r="M6" s="2" t="s">
        <v>7</v>
      </c>
    </row>
    <row r="7" spans="1:13" x14ac:dyDescent="0.25">
      <c r="A7" t="s">
        <v>1</v>
      </c>
      <c r="B7" s="13">
        <v>20</v>
      </c>
      <c r="C7" s="14">
        <v>20</v>
      </c>
      <c r="D7" s="1">
        <v>25.25</v>
      </c>
      <c r="E7" s="2">
        <v>29</v>
      </c>
      <c r="F7" s="1">
        <f>D7*B7</f>
        <v>505</v>
      </c>
      <c r="G7" s="2">
        <f>E7*C7</f>
        <v>580</v>
      </c>
      <c r="H7" s="1">
        <f>F7*0.22</f>
        <v>111.1</v>
      </c>
      <c r="I7" s="2">
        <f>G7*0.22</f>
        <v>127.6</v>
      </c>
      <c r="J7" s="1">
        <f>F7*0.06</f>
        <v>30.299999999999997</v>
      </c>
      <c r="K7" s="2">
        <f>G7*0.06</f>
        <v>34.799999999999997</v>
      </c>
      <c r="L7" s="1">
        <f>F7+H7+J7</f>
        <v>646.4</v>
      </c>
      <c r="M7" s="2">
        <f>G7+I7+K7</f>
        <v>742.4</v>
      </c>
    </row>
    <row r="8" spans="1:13" x14ac:dyDescent="0.25">
      <c r="A8" t="s">
        <v>8</v>
      </c>
      <c r="B8" s="13">
        <v>1</v>
      </c>
      <c r="C8" s="14">
        <v>1</v>
      </c>
      <c r="D8" s="1">
        <v>22</v>
      </c>
      <c r="E8" s="2">
        <v>0</v>
      </c>
      <c r="F8" s="1">
        <f>D8*B8</f>
        <v>22</v>
      </c>
      <c r="G8" s="2">
        <v>0</v>
      </c>
      <c r="H8" s="1">
        <f>F8*0.22</f>
        <v>4.84</v>
      </c>
      <c r="I8" s="2">
        <v>0</v>
      </c>
      <c r="J8" s="1">
        <f>F8*0.06</f>
        <v>1.3199999999999998</v>
      </c>
      <c r="K8" s="2">
        <v>0</v>
      </c>
      <c r="L8" s="1">
        <f>F8+H8+J8</f>
        <v>28.16</v>
      </c>
      <c r="M8" s="2">
        <v>0</v>
      </c>
    </row>
    <row r="9" spans="1:13" x14ac:dyDescent="0.25">
      <c r="A9" t="s">
        <v>9</v>
      </c>
      <c r="B9" s="13">
        <v>1</v>
      </c>
      <c r="C9" s="14">
        <v>1</v>
      </c>
      <c r="D9" s="1">
        <v>22</v>
      </c>
      <c r="E9" s="2">
        <v>0</v>
      </c>
      <c r="F9" s="1">
        <f>D9*B9</f>
        <v>22</v>
      </c>
      <c r="G9" s="2">
        <v>0</v>
      </c>
      <c r="H9" s="1">
        <f>F9*0.22</f>
        <v>4.84</v>
      </c>
      <c r="I9" s="2">
        <v>0</v>
      </c>
      <c r="J9" s="1">
        <f>F9*0.06</f>
        <v>1.3199999999999998</v>
      </c>
      <c r="K9" s="2">
        <v>0</v>
      </c>
      <c r="L9" s="1">
        <f>F9+H9+J9</f>
        <v>28.16</v>
      </c>
      <c r="M9" s="2">
        <v>0</v>
      </c>
    </row>
    <row r="10" spans="1:13" x14ac:dyDescent="0.25">
      <c r="A10" t="s">
        <v>10</v>
      </c>
      <c r="B10" s="13">
        <v>1</v>
      </c>
      <c r="C10" s="14">
        <v>1</v>
      </c>
      <c r="D10" s="1">
        <v>22</v>
      </c>
      <c r="E10" s="2">
        <v>0</v>
      </c>
      <c r="F10" s="1">
        <f t="shared" ref="F10:F13" si="0">D10*B10</f>
        <v>22</v>
      </c>
      <c r="G10" s="2">
        <v>0</v>
      </c>
      <c r="H10" s="1">
        <f>F10*0.22</f>
        <v>4.84</v>
      </c>
      <c r="I10" s="2">
        <v>0</v>
      </c>
      <c r="J10" s="1">
        <f t="shared" ref="J10:J13" si="1">F10*0.06</f>
        <v>1.3199999999999998</v>
      </c>
      <c r="K10" s="2">
        <v>0</v>
      </c>
      <c r="L10" s="1">
        <f t="shared" ref="L10:L13" si="2">F10+H10+J10</f>
        <v>28.16</v>
      </c>
      <c r="M10" s="2">
        <v>0</v>
      </c>
    </row>
    <row r="11" spans="1:13" x14ac:dyDescent="0.25">
      <c r="A11" t="s">
        <v>11</v>
      </c>
      <c r="B11" s="13">
        <v>20</v>
      </c>
      <c r="C11" s="14">
        <v>20</v>
      </c>
      <c r="D11" s="1">
        <v>14.5</v>
      </c>
      <c r="E11" s="2">
        <v>18</v>
      </c>
      <c r="F11" s="1">
        <f t="shared" si="0"/>
        <v>290</v>
      </c>
      <c r="G11" s="2">
        <f>E11*C11</f>
        <v>360</v>
      </c>
      <c r="H11" s="1">
        <f>F11*0.22</f>
        <v>63.8</v>
      </c>
      <c r="I11" s="2">
        <f>F11*0.22</f>
        <v>63.8</v>
      </c>
      <c r="J11" s="1">
        <f t="shared" si="1"/>
        <v>17.399999999999999</v>
      </c>
      <c r="K11" s="2">
        <f>G11*0.06</f>
        <v>21.599999999999998</v>
      </c>
      <c r="L11" s="1">
        <f t="shared" si="2"/>
        <v>371.2</v>
      </c>
      <c r="M11" s="2">
        <f>G11+I11+K11</f>
        <v>445.40000000000003</v>
      </c>
    </row>
    <row r="12" spans="1:13" x14ac:dyDescent="0.25">
      <c r="A12" t="s">
        <v>12</v>
      </c>
      <c r="B12" s="13">
        <v>1</v>
      </c>
      <c r="C12" s="14">
        <v>1</v>
      </c>
      <c r="D12" s="1">
        <v>0</v>
      </c>
      <c r="E12" s="2">
        <v>0</v>
      </c>
      <c r="F12" s="1">
        <f t="shared" si="0"/>
        <v>0</v>
      </c>
      <c r="G12" s="2">
        <v>0</v>
      </c>
      <c r="H12" s="1">
        <v>0</v>
      </c>
      <c r="I12" s="2">
        <v>0</v>
      </c>
      <c r="J12" s="1">
        <f t="shared" si="1"/>
        <v>0</v>
      </c>
      <c r="K12" s="2">
        <v>0</v>
      </c>
      <c r="L12" s="1">
        <f t="shared" si="2"/>
        <v>0</v>
      </c>
      <c r="M12" s="2">
        <v>0</v>
      </c>
    </row>
    <row r="13" spans="1:13" x14ac:dyDescent="0.25">
      <c r="A13" t="s">
        <v>13</v>
      </c>
      <c r="B13" s="13">
        <v>20</v>
      </c>
      <c r="C13" s="14">
        <v>20</v>
      </c>
      <c r="D13" s="1">
        <v>24.25</v>
      </c>
      <c r="E13" s="2">
        <v>19</v>
      </c>
      <c r="F13" s="1">
        <f t="shared" si="0"/>
        <v>485</v>
      </c>
      <c r="G13" s="2">
        <f>E13*C13</f>
        <v>380</v>
      </c>
      <c r="H13" s="1">
        <f>F13*0.22</f>
        <v>106.7</v>
      </c>
      <c r="I13" s="2">
        <f>G13*0.22</f>
        <v>83.6</v>
      </c>
      <c r="J13" s="1">
        <f t="shared" si="1"/>
        <v>29.099999999999998</v>
      </c>
      <c r="K13" s="2">
        <f>G13*0.06</f>
        <v>22.8</v>
      </c>
      <c r="L13" s="1">
        <f t="shared" si="2"/>
        <v>620.80000000000007</v>
      </c>
      <c r="M13" s="2">
        <f>G13+I13+K13</f>
        <v>486.40000000000003</v>
      </c>
    </row>
    <row r="14" spans="1:13" s="8" customFormat="1" x14ac:dyDescent="0.25">
      <c r="A14" s="5" t="s">
        <v>18</v>
      </c>
      <c r="B14" s="15"/>
      <c r="C14" s="16"/>
      <c r="D14" s="6"/>
      <c r="E14" s="7"/>
      <c r="F14" s="6">
        <f t="shared" ref="F14:M14" si="3">SUM(F7:F13)</f>
        <v>1346</v>
      </c>
      <c r="G14" s="7">
        <f t="shared" si="3"/>
        <v>1320</v>
      </c>
      <c r="H14" s="6">
        <f t="shared" si="3"/>
        <v>296.12</v>
      </c>
      <c r="I14" s="7">
        <f t="shared" si="3"/>
        <v>275</v>
      </c>
      <c r="J14" s="6">
        <f t="shared" si="3"/>
        <v>80.759999999999991</v>
      </c>
      <c r="K14" s="7">
        <f t="shared" si="3"/>
        <v>79.199999999999989</v>
      </c>
      <c r="L14" s="6">
        <f t="shared" si="3"/>
        <v>1722.88</v>
      </c>
      <c r="M14" s="7">
        <f t="shared" si="3"/>
        <v>1674.2</v>
      </c>
    </row>
    <row r="15" spans="1:13" x14ac:dyDescent="0.25">
      <c r="B15" s="13"/>
      <c r="C15" s="14"/>
    </row>
    <row r="16" spans="1:13" x14ac:dyDescent="0.25">
      <c r="B16" s="13"/>
      <c r="C16" s="14"/>
    </row>
    <row r="17" spans="1:13" x14ac:dyDescent="0.25">
      <c r="B17" s="13"/>
      <c r="C17" s="14"/>
    </row>
    <row r="18" spans="1:13" x14ac:dyDescent="0.25">
      <c r="A18" s="8" t="s">
        <v>14</v>
      </c>
      <c r="B18" s="13"/>
      <c r="C18" s="14"/>
    </row>
    <row r="19" spans="1:13" x14ac:dyDescent="0.25">
      <c r="A19" t="s">
        <v>19</v>
      </c>
      <c r="B19" s="13">
        <v>1</v>
      </c>
      <c r="C19" s="14"/>
      <c r="D19" s="1">
        <v>35</v>
      </c>
      <c r="J19" s="1">
        <f>D19*0.06</f>
        <v>2.1</v>
      </c>
      <c r="L19" s="1">
        <f>D19+J19</f>
        <v>37.1</v>
      </c>
    </row>
    <row r="20" spans="1:13" x14ac:dyDescent="0.25">
      <c r="A20" t="s">
        <v>20</v>
      </c>
      <c r="B20" s="13">
        <v>1</v>
      </c>
      <c r="C20" s="14"/>
      <c r="D20" s="1">
        <v>150</v>
      </c>
      <c r="J20" s="1">
        <f>D20*0.06</f>
        <v>9</v>
      </c>
      <c r="L20" s="1">
        <f>D20+J20</f>
        <v>159</v>
      </c>
    </row>
    <row r="21" spans="1:13" x14ac:dyDescent="0.25">
      <c r="A21" t="s">
        <v>23</v>
      </c>
      <c r="B21" s="13"/>
      <c r="C21" s="14">
        <v>1</v>
      </c>
      <c r="E21" s="2">
        <v>600</v>
      </c>
      <c r="K21" s="2">
        <f>E21*0.06</f>
        <v>36</v>
      </c>
      <c r="M21" s="2">
        <f>E21+K21</f>
        <v>636</v>
      </c>
    </row>
    <row r="22" spans="1:13" s="8" customFormat="1" x14ac:dyDescent="0.25">
      <c r="A22" s="5" t="s">
        <v>18</v>
      </c>
      <c r="B22" s="15"/>
      <c r="C22" s="16"/>
      <c r="D22" s="6">
        <f>SUM(D19:D21)</f>
        <v>185</v>
      </c>
      <c r="E22" s="7">
        <f>SUM(E21)</f>
        <v>600</v>
      </c>
      <c r="F22" s="6"/>
      <c r="G22" s="7"/>
      <c r="H22" s="6"/>
      <c r="I22" s="7"/>
      <c r="J22" s="6">
        <f>SUM(J19:J21)</f>
        <v>11.1</v>
      </c>
      <c r="K22" s="7">
        <f>SUM(K21)</f>
        <v>36</v>
      </c>
      <c r="L22" s="6">
        <f>SUM(L19:L21)</f>
        <v>196.1</v>
      </c>
      <c r="M22" s="7">
        <f>SUM(M21)</f>
        <v>636</v>
      </c>
    </row>
    <row r="23" spans="1:13" x14ac:dyDescent="0.25">
      <c r="B23" s="13"/>
      <c r="C23" s="14"/>
    </row>
    <row r="24" spans="1:13" x14ac:dyDescent="0.25">
      <c r="A24" s="8" t="s">
        <v>15</v>
      </c>
      <c r="B24" s="13"/>
      <c r="C24" s="14"/>
    </row>
    <row r="25" spans="1:13" x14ac:dyDescent="0.25">
      <c r="B25" s="13">
        <v>1</v>
      </c>
      <c r="C25" s="14">
        <v>1</v>
      </c>
      <c r="D25" s="1">
        <v>420</v>
      </c>
      <c r="E25" s="2">
        <v>225</v>
      </c>
      <c r="J25" s="1">
        <f>D25*0.06</f>
        <v>25.2</v>
      </c>
      <c r="K25" s="2">
        <f>E25*0.06</f>
        <v>13.5</v>
      </c>
      <c r="L25" s="1">
        <f>D25+J25</f>
        <v>445.2</v>
      </c>
      <c r="M25" s="2">
        <f>E25+K25</f>
        <v>238.5</v>
      </c>
    </row>
    <row r="26" spans="1:13" s="8" customFormat="1" x14ac:dyDescent="0.25">
      <c r="A26" s="5" t="s">
        <v>7</v>
      </c>
      <c r="B26" s="15"/>
      <c r="C26" s="16"/>
      <c r="D26" s="6"/>
      <c r="E26" s="7"/>
      <c r="F26" s="6"/>
      <c r="G26" s="7"/>
      <c r="H26" s="6"/>
      <c r="I26" s="7"/>
      <c r="J26" s="6"/>
      <c r="K26" s="7"/>
      <c r="L26" s="6"/>
      <c r="M26" s="7"/>
    </row>
    <row r="27" spans="1:13" x14ac:dyDescent="0.25">
      <c r="B27" s="13"/>
      <c r="C27" s="14"/>
    </row>
    <row r="28" spans="1:13" x14ac:dyDescent="0.25">
      <c r="A28" s="8" t="s">
        <v>16</v>
      </c>
      <c r="B28" s="13"/>
      <c r="C28" s="14"/>
      <c r="H28" s="6" t="s">
        <v>17</v>
      </c>
      <c r="I28" s="7" t="s">
        <v>17</v>
      </c>
    </row>
    <row r="29" spans="1:13" x14ac:dyDescent="0.25">
      <c r="B29" s="13">
        <v>20</v>
      </c>
      <c r="C29" s="14">
        <v>20</v>
      </c>
      <c r="D29" s="1">
        <v>159</v>
      </c>
      <c r="E29" s="2">
        <v>166.32</v>
      </c>
      <c r="F29" s="1">
        <f>D29*B29</f>
        <v>3180</v>
      </c>
      <c r="G29" s="2">
        <f>E29*C29</f>
        <v>3326.3999999999996</v>
      </c>
      <c r="H29" s="1">
        <f>F29*0.15</f>
        <v>477</v>
      </c>
      <c r="I29" s="2">
        <f>G29*0.15</f>
        <v>498.95999999999992</v>
      </c>
      <c r="J29" s="1">
        <f>F29*0.06</f>
        <v>190.79999999999998</v>
      </c>
      <c r="K29" s="2">
        <f>G29*0.06</f>
        <v>199.58399999999997</v>
      </c>
      <c r="L29" s="1">
        <f>F29+H29+J29</f>
        <v>3847.8</v>
      </c>
      <c r="M29" s="2">
        <f>G29+I29+K29</f>
        <v>4024.9439999999995</v>
      </c>
    </row>
    <row r="30" spans="1:13" x14ac:dyDescent="0.25">
      <c r="A30" s="5" t="s">
        <v>18</v>
      </c>
    </row>
  </sheetData>
  <printOptions gridLines="1"/>
  <pageMargins left="0.25" right="0.25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Muskegon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Keast, Jill</dc:creator>
  <cp:lastModifiedBy>Keast, Jill</cp:lastModifiedBy>
  <cp:lastPrinted>2023-04-18T19:38:12Z</cp:lastPrinted>
  <dcterms:created xsi:type="dcterms:W3CDTF">2023-04-17T16:22:58Z</dcterms:created>
  <dcterms:modified xsi:type="dcterms:W3CDTF">2023-04-18T19:40:51Z</dcterms:modified>
</cp:coreProperties>
</file>